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Wet-Dry_Tool" sheetId="1" r:id="rId1"/>
    <sheet name="Data" sheetId="2" r:id="rId2"/>
  </sheets>
  <definedNames>
    <definedName name="Weather">'Data'!$A$18:$A$29</definedName>
    <definedName name="Tool">'Data'!$A$18:$B$29</definedName>
  </definedNames>
  <calcPr fullCalcOnLoad="1"/>
</workbook>
</file>

<file path=xl/sharedStrings.xml><?xml version="1.0" encoding="utf-8"?>
<sst xmlns="http://schemas.openxmlformats.org/spreadsheetml/2006/main" count="59" uniqueCount="32">
  <si>
    <t>My setup</t>
  </si>
  <si>
    <t>Convert to</t>
  </si>
  <si>
    <t>Bone Dry</t>
  </si>
  <si>
    <t>F. Wing</t>
  </si>
  <si>
    <t>&gt;</t>
  </si>
  <si>
    <t>R. Wing</t>
  </si>
  <si>
    <t>F. Susp</t>
  </si>
  <si>
    <t>R. Susp</t>
  </si>
  <si>
    <t>F. ARB</t>
  </si>
  <si>
    <t>R. ARB</t>
  </si>
  <si>
    <t>F. Height</t>
  </si>
  <si>
    <t>R. Height</t>
  </si>
  <si>
    <t>F. Pres</t>
  </si>
  <si>
    <t>R. Pres</t>
  </si>
  <si>
    <t>Gears</t>
  </si>
  <si>
    <t>Brake</t>
  </si>
  <si>
    <t>Other</t>
  </si>
  <si>
    <t>Engineer's Advice</t>
  </si>
  <si>
    <t>Change</t>
  </si>
  <si>
    <t>Weather</t>
  </si>
  <si>
    <t>Wet_Factor</t>
  </si>
  <si>
    <t>Greasy</t>
  </si>
  <si>
    <t>Moist</t>
  </si>
  <si>
    <t>Drizzle</t>
  </si>
  <si>
    <t>Light Rain</t>
  </si>
  <si>
    <t>Rain</t>
  </si>
  <si>
    <t>Wet and slippery conditions</t>
  </si>
  <si>
    <t>Steady rain</t>
  </si>
  <si>
    <t>Heavy rain</t>
  </si>
  <si>
    <t xml:space="preserve">Treacherous rain and spray </t>
  </si>
  <si>
    <t>Monsoon</t>
  </si>
  <si>
    <t>Storm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</si>
</sst>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"/>
  </numFmts>
  <fonts count="4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1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2" fillId="3" borderId="3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164" fontId="0" fillId="3" borderId="3" xfId="0" applyFill="1" applyBorder="1" applyAlignment="1">
      <alignment/>
    </xf>
    <xf numFmtId="164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166" fontId="0" fillId="3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F8" sqref="F8"/>
    </sheetView>
  </sheetViews>
  <sheetFormatPr defaultColWidth="12.57421875" defaultRowHeight="12.75"/>
  <cols>
    <col min="1" max="2" width="11.57421875" style="0" customWidth="1"/>
    <col min="3" max="3" width="2.7109375" style="0" customWidth="1"/>
    <col min="4" max="16384" width="11.57421875" style="0" customWidth="1"/>
  </cols>
  <sheetData>
    <row r="1" spans="1:4" ht="12.75">
      <c r="A1" s="1"/>
      <c r="B1" s="1" t="s">
        <v>0</v>
      </c>
      <c r="C1" s="1"/>
      <c r="D1" s="2" t="s">
        <v>1</v>
      </c>
    </row>
    <row r="2" spans="1:4" ht="12.75">
      <c r="A2" s="1"/>
      <c r="B2" s="3" t="s">
        <v>2</v>
      </c>
      <c r="C2" s="1"/>
      <c r="D2" s="3" t="s">
        <v>2</v>
      </c>
    </row>
    <row r="3" spans="1:4" ht="12.75">
      <c r="A3" s="1" t="s">
        <v>3</v>
      </c>
      <c r="B3" s="4"/>
      <c r="C3" s="1" t="s">
        <v>4</v>
      </c>
      <c r="D3" s="5">
        <f>IF(B3&lt;&gt;"",$B3+Data!$B2*(VLOOKUP($D$2,Tool,2,0)-(VLOOKUP($B$2,Tool,2,0))),"")</f>
      </c>
    </row>
    <row r="4" spans="1:4" ht="12.75">
      <c r="A4" s="1" t="s">
        <v>5</v>
      </c>
      <c r="B4" s="6"/>
      <c r="C4" s="1" t="s">
        <v>4</v>
      </c>
      <c r="D4" s="7">
        <f>IF(B4&lt;&gt;"",$B4+Data!$B3*(VLOOKUP($D$2,Tool,2,0)-(VLOOKUP($B$2,Tool,2,0))),"")</f>
      </c>
    </row>
    <row r="5" spans="1:4" ht="12.75">
      <c r="A5" s="1" t="s">
        <v>6</v>
      </c>
      <c r="B5" s="4"/>
      <c r="C5" s="1" t="s">
        <v>4</v>
      </c>
      <c r="D5" s="5">
        <f>IF(B5&lt;&gt;"",$B5+Data!$B4*(VLOOKUP($D$2,Tool,2,0)-(VLOOKUP($B$2,Tool,2,0))),"")</f>
      </c>
    </row>
    <row r="6" spans="1:4" ht="12.75">
      <c r="A6" s="1" t="s">
        <v>7</v>
      </c>
      <c r="B6" s="6"/>
      <c r="C6" s="1" t="s">
        <v>4</v>
      </c>
      <c r="D6" s="7">
        <f>IF(B6&lt;&gt;"",$B6+Data!$B5*(VLOOKUP($D$2,Tool,2,0)-(VLOOKUP($B$2,Tool,2,0))),"")</f>
      </c>
    </row>
    <row r="7" spans="1:4" ht="12.75">
      <c r="A7" s="1" t="s">
        <v>8</v>
      </c>
      <c r="B7" s="4"/>
      <c r="C7" s="1" t="s">
        <v>4</v>
      </c>
      <c r="D7" s="5">
        <f>IF(B7&lt;&gt;"",$B7+Data!$B6*(VLOOKUP($D$2,Tool,2,0)-(VLOOKUP($B$2,Tool,2,0))),"")</f>
      </c>
    </row>
    <row r="8" spans="1:4" ht="12.75">
      <c r="A8" s="1" t="s">
        <v>9</v>
      </c>
      <c r="B8" s="6"/>
      <c r="C8" s="1" t="s">
        <v>4</v>
      </c>
      <c r="D8" s="7">
        <f>IF(B8&lt;&gt;"",$B8+Data!$B7*(VLOOKUP($D$2,Tool,2,0)-(VLOOKUP($B$2,Tool,2,0))),"")</f>
      </c>
    </row>
    <row r="9" spans="1:4" ht="12.75">
      <c r="A9" s="1" t="s">
        <v>10</v>
      </c>
      <c r="B9" s="4"/>
      <c r="C9" s="1" t="s">
        <v>4</v>
      </c>
      <c r="D9" s="5">
        <f>IF(B9&lt;&gt;"",$B9+Data!$B8*(VLOOKUP($D$2,Tool,2,0)-(VLOOKUP($B$2,Tool,2,0))),"")</f>
      </c>
    </row>
    <row r="10" spans="1:4" ht="12.75">
      <c r="A10" s="1" t="s">
        <v>11</v>
      </c>
      <c r="B10" s="6"/>
      <c r="C10" s="1" t="s">
        <v>4</v>
      </c>
      <c r="D10" s="7">
        <f>IF(B10&lt;&gt;"",$B10+Data!$B9*(VLOOKUP($D$2,Tool,2,0)-(VLOOKUP($B$2,Tool,2,0))),"")</f>
      </c>
    </row>
    <row r="11" spans="1:4" ht="12.75">
      <c r="A11" s="1" t="s">
        <v>12</v>
      </c>
      <c r="B11" s="4"/>
      <c r="C11" s="1" t="s">
        <v>4</v>
      </c>
      <c r="D11" s="5">
        <f>IF(B11&lt;&gt;"",$B11+Data!$B10*(VLOOKUP($D$2,Tool,2,0)-(VLOOKUP($B$2,Tool,2,0))),"")</f>
      </c>
    </row>
    <row r="12" spans="1:4" ht="12.75">
      <c r="A12" s="1" t="s">
        <v>13</v>
      </c>
      <c r="B12" s="6"/>
      <c r="C12" s="1" t="s">
        <v>4</v>
      </c>
      <c r="D12" s="7">
        <f>IF(B12&lt;&gt;"",$B12+Data!$B11*(VLOOKUP($D$2,Tool,2,0)-(VLOOKUP($B$2,Tool,2,0))),"")</f>
      </c>
    </row>
    <row r="13" spans="1:4" ht="12.75">
      <c r="A13" s="1" t="s">
        <v>14</v>
      </c>
      <c r="B13" s="4"/>
      <c r="C13" s="1" t="s">
        <v>4</v>
      </c>
      <c r="D13" s="5">
        <f>IF(B13&lt;&gt;"",$B13+Data!$B12*(VLOOKUP($D$2,Tool,2,0)-(VLOOKUP($B$2,Tool,2,0))),"")</f>
      </c>
    </row>
    <row r="14" spans="1:4" ht="12.75">
      <c r="A14" s="1" t="s">
        <v>15</v>
      </c>
      <c r="B14" s="6"/>
      <c r="C14" s="1" t="s">
        <v>4</v>
      </c>
      <c r="D14" s="7">
        <f>IF(B14&lt;&gt;"",$B14+Data!$B13*(VLOOKUP($D$2,Tool,2,0)-(VLOOKUP($B$2,Tool,2,0))),"")</f>
      </c>
    </row>
    <row r="15" spans="1:4" ht="12.75">
      <c r="A15" s="1" t="s">
        <v>16</v>
      </c>
      <c r="B15" s="4"/>
      <c r="C15" s="1" t="s">
        <v>4</v>
      </c>
      <c r="D15" s="5">
        <f>IF(B15&lt;&gt;"",$B15+Data!$B14*(VLOOKUP($D$2,Tool,2,0)-(VLOOKUP($B$2,Tool,2,0))),"")</f>
      </c>
    </row>
  </sheetData>
  <sheetProtection selectLockedCells="1" selectUnlockedCells="1"/>
  <dataValidations count="1">
    <dataValidation type="list" operator="equal" sqref="B2 D2">
      <formula1>Weather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1">
      <selection activeCell="A1" sqref="A1"/>
    </sheetView>
  </sheetViews>
  <sheetFormatPr defaultColWidth="12.57421875" defaultRowHeight="12.75"/>
  <cols>
    <col min="1" max="1" width="24.140625" style="0" customWidth="1"/>
    <col min="2" max="16384" width="11.57421875" style="0" customWidth="1"/>
  </cols>
  <sheetData>
    <row r="1" spans="1:2" ht="12.75">
      <c r="A1" s="1" t="s">
        <v>17</v>
      </c>
      <c r="B1" s="1" t="s">
        <v>18</v>
      </c>
    </row>
    <row r="2" spans="1:2" ht="12.75">
      <c r="A2" s="1" t="s">
        <v>3</v>
      </c>
      <c r="B2" s="8">
        <v>20</v>
      </c>
    </row>
    <row r="3" spans="1:2" ht="12.75">
      <c r="A3" s="1" t="s">
        <v>5</v>
      </c>
      <c r="B3" s="9">
        <v>35</v>
      </c>
    </row>
    <row r="4" spans="1:2" ht="12.75">
      <c r="A4" s="1" t="s">
        <v>6</v>
      </c>
      <c r="B4" s="8">
        <v>-20</v>
      </c>
    </row>
    <row r="5" spans="1:2" ht="12.75">
      <c r="A5" s="1" t="s">
        <v>7</v>
      </c>
      <c r="B5" s="9">
        <v>-35</v>
      </c>
    </row>
    <row r="6" spans="1:2" ht="12.75">
      <c r="A6" s="1" t="s">
        <v>8</v>
      </c>
      <c r="B6" s="8">
        <v>-18</v>
      </c>
    </row>
    <row r="7" spans="1:2" ht="12.75">
      <c r="A7" s="1" t="s">
        <v>9</v>
      </c>
      <c r="B7" s="9">
        <v>-30</v>
      </c>
    </row>
    <row r="8" spans="1:2" ht="12.75">
      <c r="A8" s="1" t="s">
        <v>10</v>
      </c>
      <c r="B8" s="8">
        <v>12</v>
      </c>
    </row>
    <row r="9" spans="1:2" ht="12.75">
      <c r="A9" s="1" t="s">
        <v>11</v>
      </c>
      <c r="B9" s="9">
        <v>14</v>
      </c>
    </row>
    <row r="10" spans="1:2" ht="12.75">
      <c r="A10" s="1" t="s">
        <v>12</v>
      </c>
      <c r="B10" s="8">
        <v>10</v>
      </c>
    </row>
    <row r="11" spans="1:2" ht="12.75">
      <c r="A11" s="1" t="s">
        <v>13</v>
      </c>
      <c r="B11" s="9">
        <v>12</v>
      </c>
    </row>
    <row r="12" spans="1:2" ht="12.75">
      <c r="A12" s="1" t="s">
        <v>14</v>
      </c>
      <c r="B12" s="8">
        <v>-5</v>
      </c>
    </row>
    <row r="13" spans="1:2" ht="12.75">
      <c r="A13" s="1" t="s">
        <v>15</v>
      </c>
      <c r="B13" s="9">
        <v>15</v>
      </c>
    </row>
    <row r="14" spans="1:2" ht="12.75">
      <c r="A14" s="1" t="s">
        <v>16</v>
      </c>
      <c r="B14" s="8">
        <v>10</v>
      </c>
    </row>
    <row r="17" spans="1:2" ht="12.75">
      <c r="A17" s="1" t="s">
        <v>19</v>
      </c>
      <c r="B17" s="1" t="s">
        <v>20</v>
      </c>
    </row>
    <row r="18" spans="1:2" ht="12.75">
      <c r="A18" s="1" t="s">
        <v>2</v>
      </c>
      <c r="B18" s="8">
        <f>0</f>
        <v>0</v>
      </c>
    </row>
    <row r="19" spans="1:2" ht="12.75">
      <c r="A19" s="1" t="s">
        <v>21</v>
      </c>
      <c r="B19" s="10">
        <f>1/11</f>
        <v>0.09090909090909091</v>
      </c>
    </row>
    <row r="20" spans="1:2" ht="12.75">
      <c r="A20" s="1" t="s">
        <v>22</v>
      </c>
      <c r="B20" s="11">
        <f>2/11</f>
        <v>0.18181818181818182</v>
      </c>
    </row>
    <row r="21" spans="1:2" ht="12.75">
      <c r="A21" s="1" t="s">
        <v>23</v>
      </c>
      <c r="B21" s="10">
        <f>3/11</f>
        <v>0.2727272727272727</v>
      </c>
    </row>
    <row r="22" spans="1:2" ht="12.75">
      <c r="A22" s="1" t="s">
        <v>24</v>
      </c>
      <c r="B22" s="11">
        <f>4/11</f>
        <v>0.36363636363636365</v>
      </c>
    </row>
    <row r="23" spans="1:2" ht="12.75">
      <c r="A23" s="1" t="s">
        <v>25</v>
      </c>
      <c r="B23" s="10">
        <f>5/11</f>
        <v>0.45454545454545453</v>
      </c>
    </row>
    <row r="24" spans="1:2" ht="12.75">
      <c r="A24" s="1" t="s">
        <v>26</v>
      </c>
      <c r="B24" s="11">
        <f>6/11</f>
        <v>0.5454545454545454</v>
      </c>
    </row>
    <row r="25" spans="1:2" ht="12.75">
      <c r="A25" s="1" t="s">
        <v>27</v>
      </c>
      <c r="B25" s="10">
        <f>7/11</f>
        <v>0.6363636363636364</v>
      </c>
    </row>
    <row r="26" spans="1:2" ht="12.75">
      <c r="A26" s="1" t="s">
        <v>28</v>
      </c>
      <c r="B26" s="11">
        <f>8/11</f>
        <v>0.7272727272727273</v>
      </c>
    </row>
    <row r="27" spans="1:2" ht="12.75">
      <c r="A27" s="1" t="s">
        <v>29</v>
      </c>
      <c r="B27" s="10">
        <f>9/11</f>
        <v>0.8181818181818182</v>
      </c>
    </row>
    <row r="28" spans="1:2" ht="12.75">
      <c r="A28" s="1" t="s">
        <v>30</v>
      </c>
      <c r="B28" s="11">
        <f>10/11</f>
        <v>0.9090909090909091</v>
      </c>
    </row>
    <row r="29" spans="1:2" ht="12.75">
      <c r="A29" s="1" t="s">
        <v>31</v>
      </c>
      <c r="B29" s="9">
        <f>1</f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gioc </dc:creator>
  <cp:keywords/>
  <dc:description/>
  <cp:lastModifiedBy>gioc </cp:lastModifiedBy>
  <dcterms:created xsi:type="dcterms:W3CDTF">2010-11-28T10:58:51Z</dcterms:created>
  <dcterms:modified xsi:type="dcterms:W3CDTF">2010-11-28T11:32:10Z</dcterms:modified>
  <cp:category/>
  <cp:version/>
  <cp:contentType/>
  <cp:contentStatus/>
  <cp:revision>1</cp:revision>
</cp:coreProperties>
</file>